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bmission_Forms\"/>
    </mc:Choice>
  </mc:AlternateContent>
  <xr:revisionPtr revIDLastSave="0" documentId="13_ncr:1_{648B8183-BC25-4F37-8959-4F609800BEA4}" xr6:coauthVersionLast="47" xr6:coauthVersionMax="47" xr10:uidLastSave="{00000000-0000-0000-0000-000000000000}"/>
  <bookViews>
    <workbookView xWindow="-28920" yWindow="-120" windowWidth="29040" windowHeight="15840" tabRatio="864" activeTab="1" xr2:uid="{E5011D72-3332-BF42-BE4F-6C6531FCC944}"/>
  </bookViews>
  <sheets>
    <sheet name="10X Form To Be Completed " sheetId="1" r:id="rId1"/>
    <sheet name="Tables" sheetId="2" r:id="rId2"/>
    <sheet name="Sequenc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42" i="1" s="1"/>
  <c r="C39" i="1"/>
  <c r="D49" i="1"/>
  <c r="D56" i="1" l="1"/>
  <c r="D55" i="1"/>
  <c r="D54" i="1"/>
  <c r="D53" i="1"/>
  <c r="D52" i="1"/>
  <c r="D51" i="1"/>
  <c r="D50" i="1"/>
  <c r="C29" i="1"/>
  <c r="C19" i="1"/>
  <c r="C31" i="1"/>
  <c r="C32" i="1" s="1"/>
  <c r="C21" i="1"/>
  <c r="C22" i="1" s="1"/>
</calcChain>
</file>

<file path=xl/sharedStrings.xml><?xml version="1.0" encoding="utf-8"?>
<sst xmlns="http://schemas.openxmlformats.org/spreadsheetml/2006/main" count="177" uniqueCount="117">
  <si>
    <t>Full name:</t>
  </si>
  <si>
    <t>PI's name:</t>
  </si>
  <si>
    <t>Email:</t>
  </si>
  <si>
    <t>User Information</t>
  </si>
  <si>
    <t>Assay Information:</t>
  </si>
  <si>
    <r>
      <t xml:space="preserve">Funds number </t>
    </r>
    <r>
      <rPr>
        <b/>
        <sz val="10"/>
        <color theme="1"/>
        <rFont val="Calibri (Body)"/>
      </rPr>
      <t>(for Salk's users only):</t>
    </r>
  </si>
  <si>
    <t>Is there a due date for data? (Yes or No)</t>
  </si>
  <si>
    <t xml:space="preserve">If Yes, date is: </t>
  </si>
  <si>
    <t>Read Length</t>
  </si>
  <si>
    <t>Single Cell Multiome ATAC</t>
  </si>
  <si>
    <t>Single Cell Multiome Gene Expression</t>
  </si>
  <si>
    <t>Single Cell 5' v2 Dual Index V(D)J Libraries</t>
  </si>
  <si>
    <t>Single Cell V(D)J Libraries (v1 and v1.1)</t>
  </si>
  <si>
    <t>28/10/10/90</t>
  </si>
  <si>
    <t>50/8/16/50</t>
  </si>
  <si>
    <t>50/8/24/49</t>
  </si>
  <si>
    <t>26/8/0/91</t>
  </si>
  <si>
    <t>Chromium Next GEM Single Cell 3' HT kit v3.1</t>
  </si>
  <si>
    <t>Indexes</t>
  </si>
  <si>
    <t>Reads/Cells</t>
  </si>
  <si>
    <t>Kits</t>
  </si>
  <si>
    <t>Dual Index Kit TT Set A PN-1000215</t>
  </si>
  <si>
    <t>Single Index Kit N Set A PN-1000212</t>
  </si>
  <si>
    <t>Dual Indexes Kit TT Set A PN-1000215</t>
  </si>
  <si>
    <t>Dual Index TN Set A PN-1000250</t>
  </si>
  <si>
    <t>Chromium i7 Multiplex Kit PN-120262</t>
  </si>
  <si>
    <t>Single Index Kit t Set A PN-1000213</t>
  </si>
  <si>
    <t>P1</t>
  </si>
  <si>
    <t>100M</t>
  </si>
  <si>
    <t>P2</t>
  </si>
  <si>
    <t>400M</t>
  </si>
  <si>
    <t>P3</t>
  </si>
  <si>
    <t>1.1B</t>
  </si>
  <si>
    <t>SP</t>
  </si>
  <si>
    <t>no separated lanes (with standard workflow);
2 lanes (with XP workflow)</t>
  </si>
  <si>
    <t>S1</t>
  </si>
  <si>
    <t>1.3–1.6 B</t>
  </si>
  <si>
    <t>S2</t>
  </si>
  <si>
    <t>3.3 B–4.1 B</t>
  </si>
  <si>
    <r>
      <t>Index i5 
(</t>
    </r>
    <r>
      <rPr>
        <b/>
        <sz val="11"/>
        <color rgb="FFFF0000"/>
        <rFont val="Arial"/>
        <family val="2"/>
      </rPr>
      <t>Forward 
Sequence</t>
    </r>
    <r>
      <rPr>
        <b/>
        <sz val="11"/>
        <color rgb="FF000000"/>
        <rFont val="Arial"/>
        <family val="2"/>
      </rPr>
      <t xml:space="preserve">)
</t>
    </r>
  </si>
  <si>
    <r>
      <t>Index i5 
(</t>
    </r>
    <r>
      <rPr>
        <b/>
        <sz val="11"/>
        <color rgb="FFFF0000"/>
        <rFont val="Arial"/>
        <family val="2"/>
      </rPr>
      <t>Reverse and 
complement 
Sequence</t>
    </r>
    <r>
      <rPr>
        <b/>
        <sz val="11"/>
        <color rgb="FF000000"/>
        <rFont val="Arial"/>
        <family val="2"/>
      </rPr>
      <t xml:space="preserve">)
</t>
    </r>
    <r>
      <rPr>
        <sz val="11"/>
        <color rgb="FF000000"/>
        <rFont val="Arial"/>
        <family val="2"/>
      </rPr>
      <t>Miniseq, Nextseq2000, 
Novaseq v1.5</t>
    </r>
  </si>
  <si>
    <t>Sequencing configuration:</t>
  </si>
  <si>
    <t>TOTAL Number of Read calculated:</t>
  </si>
  <si>
    <t>If pooled, date of library pooled:</t>
  </si>
  <si>
    <r>
      <t xml:space="preserve">Institution or Company </t>
    </r>
    <r>
      <rPr>
        <b/>
        <sz val="10"/>
        <color theme="1"/>
        <rFont val="Calibri (Body)"/>
      </rPr>
      <t>(e.g. UCSD):</t>
    </r>
  </si>
  <si>
    <t>Library Size</t>
  </si>
  <si>
    <t>Qubit Conc (ng/uL)</t>
  </si>
  <si>
    <t>&lt; Enter number of sample</t>
  </si>
  <si>
    <t>&gt;See 'Sequencers' sheet to determine what sequencer to be used</t>
  </si>
  <si>
    <t>Number of samples/libraries:</t>
  </si>
  <si>
    <t>Library kit:</t>
  </si>
  <si>
    <t>Automatically generated</t>
  </si>
  <si>
    <t>(Optional for user) Sequencer to be used:</t>
  </si>
  <si>
    <t>Any questions, email: ngs@salk.edu</t>
  </si>
  <si>
    <t>&lt; Click and select your kit using drop-down</t>
  </si>
  <si>
    <t>&lt; Enter your targeted cells (10,000 is max)</t>
  </si>
  <si>
    <t>Sample Number</t>
  </si>
  <si>
    <t>Sample/Library Name</t>
  </si>
  <si>
    <r>
      <t xml:space="preserve">Kit </t>
    </r>
    <r>
      <rPr>
        <i/>
        <sz val="11"/>
        <color rgb="FFFF0000"/>
        <rFont val="Calibri (Body)"/>
      </rPr>
      <t>(&gt;Click and select from the drop-down)</t>
    </r>
  </si>
  <si>
    <r>
      <t xml:space="preserve">Index Kit Name </t>
    </r>
    <r>
      <rPr>
        <i/>
        <sz val="11"/>
        <color rgb="FF0070C0"/>
        <rFont val="Calibri (Body)"/>
      </rPr>
      <t>(Automatically generated)</t>
    </r>
  </si>
  <si>
    <t>Index i7 sequence</t>
  </si>
  <si>
    <t>FOR LIBRARIES SUBMISSION ONLY</t>
  </si>
  <si>
    <t>Targeted Cell/Nuclei Recovery:</t>
  </si>
  <si>
    <t>Minimum Read/Cell or Nuclei</t>
  </si>
  <si>
    <t>To be filled by the NGS Core team</t>
  </si>
  <si>
    <t>Volume (uL)</t>
  </si>
  <si>
    <t>* Complete this too for Multiome or 5' VDJ :</t>
  </si>
  <si>
    <r>
      <t>Library kit</t>
    </r>
    <r>
      <rPr>
        <b/>
        <sz val="14"/>
        <color rgb="FF92D050"/>
        <rFont val="Calibri (Body)"/>
      </rPr>
      <t>*</t>
    </r>
    <r>
      <rPr>
        <b/>
        <sz val="14"/>
        <color theme="1"/>
        <rFont val="Calibri"/>
        <family val="2"/>
        <scheme val="minor"/>
      </rPr>
      <t>:</t>
    </r>
  </si>
  <si>
    <t>Index plate well used (e.g, A1, A2)</t>
  </si>
  <si>
    <t>1.5B</t>
  </si>
  <si>
    <t>10B</t>
  </si>
  <si>
    <t>25B</t>
  </si>
  <si>
    <t>Sample species:</t>
  </si>
  <si>
    <t>* Complete this too for  5' VDJ :</t>
  </si>
  <si>
    <r>
      <t xml:space="preserve">Samples/Libraries drop-off date </t>
    </r>
    <r>
      <rPr>
        <b/>
        <sz val="10"/>
        <color rgb="FFFF0000"/>
        <rFont val="Calibri (Body)"/>
      </rPr>
      <t>(before ~2-3pm)</t>
    </r>
    <r>
      <rPr>
        <b/>
        <sz val="10"/>
        <color theme="1"/>
        <rFont val="Calibri"/>
        <family val="2"/>
        <scheme val="minor"/>
      </rPr>
      <t>:</t>
    </r>
  </si>
  <si>
    <t>Single Cell 5' v2 Dual Index Gene Expression</t>
  </si>
  <si>
    <t>26/10/10/90</t>
  </si>
  <si>
    <t>Single Cell 3' v3.1 Dual Index Gene Expression</t>
  </si>
  <si>
    <t>GEM-X Single Cell 3' v4 Gene Expression</t>
  </si>
  <si>
    <r>
      <t xml:space="preserve">100 cycles (max. 138 cycles) </t>
    </r>
    <r>
      <rPr>
        <sz val="9"/>
        <color rgb="FF0070C0"/>
        <rFont val="Arial"/>
        <family val="2"/>
      </rPr>
      <t>$10,000</t>
    </r>
  </si>
  <si>
    <r>
      <t xml:space="preserve">200 cycles (max. 238 cycles) </t>
    </r>
    <r>
      <rPr>
        <sz val="9"/>
        <color rgb="FF0070C0"/>
        <rFont val="Arial"/>
        <family val="2"/>
      </rPr>
      <t>$12,000</t>
    </r>
  </si>
  <si>
    <r>
      <t>300 cycles (max. 338 cycles)</t>
    </r>
    <r>
      <rPr>
        <sz val="9"/>
        <color rgb="FF0070C0"/>
        <rFont val="Arial"/>
        <family val="2"/>
      </rPr>
      <t xml:space="preserve"> $ 13,600</t>
    </r>
  </si>
  <si>
    <r>
      <t xml:space="preserve">300 cycles (max. 338 cycles) </t>
    </r>
    <r>
      <rPr>
        <sz val="9"/>
        <color rgb="FF0070C0"/>
        <rFont val="Arial"/>
        <family val="2"/>
      </rPr>
      <t>$ 22,400</t>
    </r>
  </si>
  <si>
    <r>
      <t xml:space="preserve">100 cycles kit (max. 138 cycles) </t>
    </r>
    <r>
      <rPr>
        <sz val="9"/>
        <color rgb="FF0070C0"/>
        <rFont val="Arial"/>
        <family val="2"/>
      </rPr>
      <t>$1,500</t>
    </r>
    <r>
      <rPr>
        <sz val="9"/>
        <color theme="1"/>
        <rFont val="Arial"/>
        <family val="2"/>
      </rPr>
      <t xml:space="preserve">
300 cycles kit (max. 338 cycles) </t>
    </r>
    <r>
      <rPr>
        <sz val="9"/>
        <color rgb="FF0070C0"/>
        <rFont val="Arial"/>
        <family val="2"/>
      </rPr>
      <t>$2,000</t>
    </r>
    <r>
      <rPr>
        <sz val="9"/>
        <color theme="1"/>
        <rFont val="Arial"/>
        <family val="2"/>
      </rPr>
      <t xml:space="preserve">
600 cycles kit (max. 638 cycles) </t>
    </r>
    <r>
      <rPr>
        <sz val="9"/>
        <color rgb="FF0070C0"/>
        <rFont val="Arial"/>
        <family val="2"/>
      </rPr>
      <t>$2,700</t>
    </r>
  </si>
  <si>
    <r>
      <t xml:space="preserve">100 cycles kit (max.138 cycles) </t>
    </r>
    <r>
      <rPr>
        <sz val="9"/>
        <color rgb="FF0070C0"/>
        <rFont val="Arial"/>
        <family val="2"/>
      </rPr>
      <t>$2,200</t>
    </r>
    <r>
      <rPr>
        <sz val="9"/>
        <color theme="1"/>
        <rFont val="Arial"/>
        <family val="2"/>
      </rPr>
      <t xml:space="preserve">
200 cycles kit (max.238 cycles) </t>
    </r>
    <r>
      <rPr>
        <sz val="9"/>
        <color rgb="FF0070C0"/>
        <rFont val="Arial"/>
        <family val="2"/>
      </rPr>
      <t>$3,500</t>
    </r>
    <r>
      <rPr>
        <sz val="9"/>
        <color theme="1"/>
        <rFont val="Arial"/>
        <family val="2"/>
      </rPr>
      <t xml:space="preserve">
300 cycles kit (max. 338 cycles) </t>
    </r>
    <r>
      <rPr>
        <sz val="9"/>
        <color rgb="FF0070C0"/>
        <rFont val="Arial"/>
        <family val="2"/>
      </rPr>
      <t>$4,600</t>
    </r>
  </si>
  <si>
    <t>800M</t>
  </si>
  <si>
    <r>
      <t xml:space="preserve">100 cycles kit (max.138 cycles) </t>
    </r>
    <r>
      <rPr>
        <sz val="9"/>
        <color rgb="FF0070C0"/>
        <rFont val="Arial"/>
        <family val="2"/>
      </rPr>
      <t>$3,300</t>
    </r>
    <r>
      <rPr>
        <sz val="9"/>
        <color theme="1"/>
        <rFont val="Arial"/>
        <family val="2"/>
      </rPr>
      <t xml:space="preserve">
200 cycles kit (max.238 cycles) </t>
    </r>
    <r>
      <rPr>
        <sz val="9"/>
        <color rgb="FF0070C0"/>
        <rFont val="Arial"/>
        <family val="2"/>
      </rPr>
      <t>$4,300</t>
    </r>
    <r>
      <rPr>
        <sz val="9"/>
        <color theme="1"/>
        <rFont val="Arial"/>
        <family val="2"/>
      </rPr>
      <t xml:space="preserve">
300 cycles kit (max. 338 cycles) </t>
    </r>
    <r>
      <rPr>
        <sz val="9"/>
        <color rgb="FF0070C0"/>
        <rFont val="Arial"/>
        <family val="2"/>
      </rPr>
      <t>$5,100</t>
    </r>
    <r>
      <rPr>
        <sz val="9"/>
        <color theme="1"/>
        <rFont val="Arial"/>
        <family val="2"/>
      </rPr>
      <t xml:space="preserve">
500 cycles kit (max.538 cycles) </t>
    </r>
    <r>
      <rPr>
        <sz val="9"/>
        <color rgb="FF0070C0"/>
        <rFont val="Arial"/>
        <family val="2"/>
      </rPr>
      <t>$6,700</t>
    </r>
  </si>
  <si>
    <r>
      <t xml:space="preserve">100 cycles kit (max.138 cycles) </t>
    </r>
    <r>
      <rPr>
        <sz val="9"/>
        <color rgb="FF0070C0"/>
        <rFont val="Arial"/>
        <family val="2"/>
      </rPr>
      <t>$5,200</t>
    </r>
    <r>
      <rPr>
        <sz val="9"/>
        <color theme="1"/>
        <rFont val="Arial"/>
        <family val="2"/>
      </rPr>
      <t xml:space="preserve">
200 cycles kit (max.238 cycles) </t>
    </r>
    <r>
      <rPr>
        <sz val="9"/>
        <color rgb="FF0070C0"/>
        <rFont val="Arial"/>
        <family val="2"/>
      </rPr>
      <t>$6,500</t>
    </r>
    <r>
      <rPr>
        <sz val="9"/>
        <color theme="1"/>
        <rFont val="Arial"/>
        <family val="2"/>
      </rPr>
      <t xml:space="preserve">
300 cycles kit (max. 338 cycles) </t>
    </r>
    <r>
      <rPr>
        <sz val="9"/>
        <color rgb="FF0070C0"/>
        <rFont val="Arial"/>
        <family val="2"/>
      </rPr>
      <t>$7,300</t>
    </r>
  </si>
  <si>
    <r>
      <t xml:space="preserve">100 cycles kit (max.138 cycles) </t>
    </r>
    <r>
      <rPr>
        <sz val="9"/>
        <color rgb="FF0070C0"/>
        <rFont val="Arial"/>
        <family val="2"/>
      </rPr>
      <t>$9,100</t>
    </r>
    <r>
      <rPr>
        <sz val="9"/>
        <color theme="1"/>
        <rFont val="Arial"/>
        <family val="2"/>
      </rPr>
      <t xml:space="preserve">
200 cycles kit (max.238 cycles) </t>
    </r>
    <r>
      <rPr>
        <sz val="9"/>
        <color rgb="FF0070C0"/>
        <rFont val="Arial"/>
        <family val="2"/>
      </rPr>
      <t>$11,500</t>
    </r>
    <r>
      <rPr>
        <sz val="9"/>
        <color theme="1"/>
        <rFont val="Arial"/>
        <family val="2"/>
      </rPr>
      <t xml:space="preserve">
300 cycles kit (max. 338 cycles) </t>
    </r>
    <r>
      <rPr>
        <sz val="9"/>
        <color rgb="FF0070C0"/>
        <rFont val="Arial"/>
        <family val="2"/>
      </rPr>
      <t>$12,500</t>
    </r>
  </si>
  <si>
    <t>S4</t>
  </si>
  <si>
    <t>no separated lanes (with standard workflow);
4 lanes (with XP workflow)</t>
  </si>
  <si>
    <t>8-10 B</t>
  </si>
  <si>
    <r>
      <t xml:space="preserve">200 cycles kit (max.238 cycles) </t>
    </r>
    <r>
      <rPr>
        <sz val="9"/>
        <color rgb="FF0070C0"/>
        <rFont val="Arial"/>
        <family val="2"/>
      </rPr>
      <t>$18,400</t>
    </r>
    <r>
      <rPr>
        <sz val="9"/>
        <color theme="1"/>
        <rFont val="Arial"/>
        <family val="2"/>
      </rPr>
      <t xml:space="preserve">
300 cycles kit (max. 338 cycles) </t>
    </r>
    <r>
      <rPr>
        <sz val="9"/>
        <color rgb="FF0070C0"/>
        <rFont val="Arial"/>
        <family val="2"/>
      </rPr>
      <t>$19,900</t>
    </r>
  </si>
  <si>
    <t>updated on April.2024</t>
  </si>
  <si>
    <t>NextSeq 2000</t>
  </si>
  <si>
    <t>NovaSeq X Plus</t>
  </si>
  <si>
    <r>
      <t xml:space="preserve">100 cycles (max. 138 cycles) </t>
    </r>
    <r>
      <rPr>
        <sz val="9"/>
        <color rgb="FF0070C0"/>
        <rFont val="Arial"/>
        <family val="2"/>
      </rPr>
      <t>$2,400</t>
    </r>
  </si>
  <si>
    <r>
      <t xml:space="preserve">200 cycles (max. 238 cycles) </t>
    </r>
    <r>
      <rPr>
        <sz val="9"/>
        <color rgb="FF0070C0"/>
        <rFont val="Arial"/>
        <family val="2"/>
      </rPr>
      <t>$3,000</t>
    </r>
  </si>
  <si>
    <r>
      <t xml:space="preserve">300 cycles (max. 238 cycles) </t>
    </r>
    <r>
      <rPr>
        <sz val="9"/>
        <color rgb="FF0070C0"/>
        <rFont val="Arial"/>
        <family val="2"/>
      </rPr>
      <t>$3,200</t>
    </r>
  </si>
  <si>
    <t>$1,250 / lane</t>
  </si>
  <si>
    <t>$1,500  / lane</t>
  </si>
  <si>
    <t>$1,700 / lane</t>
  </si>
  <si>
    <t>$2,800 / lane</t>
  </si>
  <si>
    <t>Single Cell 5' Gene Expression Libraries (v1 and v1.1)</t>
  </si>
  <si>
    <t>Single Cell ATAC Libraries (v1,v1.1 and v2)</t>
  </si>
  <si>
    <r>
      <t>50 cycles kit (max. 88 cycles)</t>
    </r>
    <r>
      <rPr>
        <sz val="9"/>
        <color rgb="FF3C78D8"/>
        <rFont val="Arial"/>
        <family val="2"/>
      </rPr>
      <t xml:space="preserve"> $3,000
</t>
    </r>
    <r>
      <rPr>
        <sz val="9"/>
        <color theme="1"/>
        <rFont val="Arial"/>
        <family val="2"/>
      </rPr>
      <t xml:space="preserve">100 cycles kit (max.138 cycles) </t>
    </r>
    <r>
      <rPr>
        <sz val="9"/>
        <color rgb="FF0070C0"/>
        <rFont val="Arial"/>
        <family val="2"/>
      </rPr>
      <t>$4,300</t>
    </r>
    <r>
      <rPr>
        <sz val="9"/>
        <color theme="1"/>
        <rFont val="Arial"/>
        <family val="2"/>
      </rPr>
      <t xml:space="preserve">
200 cycles kit (max.238 cycles) </t>
    </r>
    <r>
      <rPr>
        <sz val="9"/>
        <color rgb="FF0070C0"/>
        <rFont val="Arial"/>
        <family val="2"/>
      </rPr>
      <t>$5,800</t>
    </r>
    <r>
      <rPr>
        <sz val="9"/>
        <color theme="1"/>
        <rFont val="Arial"/>
        <family val="2"/>
      </rPr>
      <t xml:space="preserve">
300 cycles kit (max. 327 cycles)</t>
    </r>
    <r>
      <rPr>
        <sz val="9"/>
        <color rgb="FFFF0000"/>
        <rFont val="Arial"/>
        <family val="2"/>
      </rPr>
      <t xml:space="preserve"> </t>
    </r>
    <r>
      <rPr>
        <sz val="9"/>
        <color rgb="FF0070C0"/>
        <rFont val="Arial"/>
        <family val="2"/>
      </rPr>
      <t>$7,800</t>
    </r>
  </si>
  <si>
    <r>
      <t xml:space="preserve">NovaSeq 6000
</t>
    </r>
    <r>
      <rPr>
        <sz val="9"/>
        <color theme="3"/>
        <rFont val="Arial"/>
        <family val="2"/>
      </rPr>
      <t>(For NovaSeq with XP workflow, sequencing will be ran when both lanes are filled)</t>
    </r>
    <r>
      <rPr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NovaSeq XP 2-Lanes Kit $350
NovaSeq XP 4-Lanes Kit $700</t>
    </r>
  </si>
  <si>
    <t>Output/flow cell</t>
  </si>
  <si>
    <t>Number of lane/flow cell</t>
  </si>
  <si>
    <t>Kit options &amp; Pricing</t>
  </si>
  <si>
    <t>Price/lane</t>
  </si>
  <si>
    <t>Illumina Sequencers</t>
  </si>
  <si>
    <t>Flow cell type</t>
  </si>
  <si>
    <t>NGS Core - Submission form for samples OR libraries for sc/snRNA sequencing using 10x Genomics</t>
  </si>
  <si>
    <t>Notes for the NGS Core (optional)</t>
  </si>
  <si>
    <t>Single Cell V(D)J Cell Surface Protein (v1 and v1.1)</t>
  </si>
  <si>
    <t>Single Cell 5' v2 Dual Index Cell Surface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</si>
</sst>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 (Body)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3C78D8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Calibri"/>
      <family val="2"/>
      <scheme val="minor"/>
    </font>
    <font>
      <i/>
      <sz val="12"/>
      <color theme="4"/>
      <name val="Calibri (Body)"/>
    </font>
    <font>
      <i/>
      <sz val="1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 (Body)"/>
    </font>
    <font>
      <i/>
      <sz val="11"/>
      <color rgb="FF0070C0"/>
      <name val="Calibri (Body)"/>
    </font>
    <font>
      <sz val="12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92D050"/>
      <name val="Calibri (Body)"/>
    </font>
    <font>
      <u/>
      <sz val="16"/>
      <color rgb="FF00B0F0"/>
      <name val="Calibri"/>
      <family val="2"/>
      <scheme val="minor"/>
    </font>
    <font>
      <b/>
      <sz val="10"/>
      <color rgb="FFFF0000"/>
      <name val="Calibri (Body)"/>
    </font>
    <font>
      <b/>
      <sz val="10"/>
      <color theme="1"/>
      <name val="Calibri"/>
      <family val="2"/>
      <scheme val="minor"/>
    </font>
    <font>
      <sz val="9"/>
      <color rgb="FF0070C0"/>
      <name val="Arial"/>
      <family val="2"/>
    </font>
    <font>
      <sz val="10"/>
      <color theme="4"/>
      <name val="Calibri"/>
      <family val="2"/>
      <scheme val="minor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i/>
      <sz val="9"/>
      <color theme="1"/>
      <name val="Arial"/>
      <family val="2"/>
    </font>
    <font>
      <sz val="18"/>
      <color theme="1"/>
      <name val="Avenir Book"/>
      <family val="2"/>
    </font>
    <font>
      <sz val="11"/>
      <color theme="1"/>
      <name val="Calibri"/>
      <family val="2"/>
    </font>
    <font>
      <sz val="16"/>
      <color theme="1"/>
      <name val="Avenir Book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EAF1DD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9" tint="0.39994506668294322"/>
      </right>
      <top/>
      <bottom style="thin">
        <color indexed="64"/>
      </bottom>
      <diagonal/>
    </border>
    <border>
      <left style="thick">
        <color theme="9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0.39994506668294322"/>
      </right>
      <top style="thin">
        <color indexed="64"/>
      </top>
      <bottom style="thin">
        <color indexed="64"/>
      </bottom>
      <diagonal/>
    </border>
    <border>
      <left style="thick">
        <color theme="9" tint="0.39994506668294322"/>
      </left>
      <right style="thin">
        <color indexed="64"/>
      </right>
      <top style="thin">
        <color indexed="64"/>
      </top>
      <bottom style="thick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39994506668294322"/>
      </bottom>
      <diagonal/>
    </border>
    <border>
      <left style="thin">
        <color indexed="64"/>
      </left>
      <right style="thick">
        <color theme="9" tint="0.39994506668294322"/>
      </right>
      <top style="thin">
        <color indexed="64"/>
      </top>
      <bottom style="thick">
        <color theme="9" tint="0.39994506668294322"/>
      </bottom>
      <diagonal/>
    </border>
  </borders>
  <cellStyleXfs count="8">
    <xf numFmtId="0" fontId="0" fillId="0" borderId="0"/>
    <xf numFmtId="0" fontId="7" fillId="0" borderId="0"/>
    <xf numFmtId="0" fontId="14" fillId="0" borderId="0" applyNumberFormat="0" applyFill="0" applyBorder="0" applyAlignment="0" applyProtection="0"/>
    <xf numFmtId="0" fontId="15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122">
    <xf numFmtId="0" fontId="0" fillId="0" borderId="0" xfId="0"/>
    <xf numFmtId="0" fontId="3" fillId="0" borderId="0" xfId="0" applyFont="1"/>
    <xf numFmtId="0" fontId="0" fillId="3" borderId="0" xfId="0" applyFill="1"/>
    <xf numFmtId="0" fontId="8" fillId="0" borderId="0" xfId="0" applyFont="1"/>
    <xf numFmtId="0" fontId="10" fillId="0" borderId="0" xfId="0" applyFont="1"/>
    <xf numFmtId="0" fontId="9" fillId="0" borderId="0" xfId="1" applyFont="1" applyAlignment="1">
      <alignment horizontal="center"/>
    </xf>
    <xf numFmtId="0" fontId="4" fillId="4" borderId="0" xfId="0" applyFont="1" applyFill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/>
    </xf>
    <xf numFmtId="0" fontId="0" fillId="4" borderId="1" xfId="0" applyFill="1" applyBorder="1"/>
    <xf numFmtId="0" fontId="4" fillId="4" borderId="1" xfId="0" applyFont="1" applyFill="1" applyBorder="1" applyAlignment="1">
      <alignment horizontal="right"/>
    </xf>
    <xf numFmtId="0" fontId="22" fillId="4" borderId="0" xfId="0" applyFont="1" applyFill="1"/>
    <xf numFmtId="0" fontId="0" fillId="4" borderId="0" xfId="0" applyFill="1"/>
    <xf numFmtId="0" fontId="23" fillId="4" borderId="0" xfId="0" applyFont="1" applyFill="1"/>
    <xf numFmtId="0" fontId="3" fillId="4" borderId="5" xfId="0" applyFont="1" applyFill="1" applyBorder="1"/>
    <xf numFmtId="0" fontId="0" fillId="4" borderId="2" xfId="0" applyFill="1" applyBorder="1"/>
    <xf numFmtId="0" fontId="16" fillId="4" borderId="2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/>
    <xf numFmtId="0" fontId="21" fillId="4" borderId="2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right" vertical="center"/>
    </xf>
    <xf numFmtId="0" fontId="27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7" fillId="0" borderId="0" xfId="0" applyFont="1"/>
    <xf numFmtId="0" fontId="3" fillId="4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1" fillId="4" borderId="7" xfId="0" applyFont="1" applyFill="1" applyBorder="1"/>
    <xf numFmtId="0" fontId="32" fillId="4" borderId="8" xfId="0" applyFont="1" applyFill="1" applyBorder="1" applyAlignment="1">
      <alignment horizontal="right" vertical="center"/>
    </xf>
    <xf numFmtId="0" fontId="27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28" fillId="4" borderId="1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 wrapText="1" shrinkToFit="1"/>
    </xf>
    <xf numFmtId="0" fontId="28" fillId="5" borderId="2" xfId="0" applyFont="1" applyFill="1" applyBorder="1" applyAlignment="1">
      <alignment horizontal="center" vertical="center"/>
    </xf>
    <xf numFmtId="0" fontId="21" fillId="5" borderId="2" xfId="0" applyFont="1" applyFill="1" applyBorder="1"/>
    <xf numFmtId="0" fontId="0" fillId="5" borderId="2" xfId="0" applyFill="1" applyBorder="1"/>
    <xf numFmtId="0" fontId="1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5" applyFont="1" applyAlignment="1">
      <alignment horizontal="left" vertical="center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3" fillId="0" borderId="8" xfId="0" applyFont="1" applyBorder="1"/>
    <xf numFmtId="0" fontId="0" fillId="0" borderId="9" xfId="0" applyBorder="1"/>
    <xf numFmtId="0" fontId="0" fillId="0" borderId="12" xfId="0" applyBorder="1"/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/>
    <xf numFmtId="0" fontId="0" fillId="0" borderId="14" xfId="0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4" borderId="13" xfId="0" applyFont="1" applyFill="1" applyBorder="1" applyAlignment="1">
      <alignment horizontal="right" vertical="center"/>
    </xf>
    <xf numFmtId="0" fontId="42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 wrapText="1"/>
    </xf>
    <xf numFmtId="0" fontId="43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9" fillId="0" borderId="2" xfId="7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3" borderId="19" xfId="7" applyFont="1" applyFill="1" applyBorder="1" applyAlignment="1">
      <alignment horizontal="right" vertical="center" wrapText="1"/>
    </xf>
    <xf numFmtId="0" fontId="11" fillId="3" borderId="1" xfId="7" applyFont="1" applyFill="1" applyBorder="1" applyAlignment="1">
      <alignment horizontal="right" vertical="center" wrapText="1"/>
    </xf>
    <xf numFmtId="0" fontId="11" fillId="3" borderId="20" xfId="7" applyFont="1" applyFill="1" applyBorder="1" applyAlignment="1">
      <alignment horizontal="right" vertical="center" wrapText="1"/>
    </xf>
    <xf numFmtId="0" fontId="11" fillId="3" borderId="15" xfId="7" applyFont="1" applyFill="1" applyBorder="1" applyAlignment="1">
      <alignment horizontal="right" vertical="center" wrapText="1"/>
    </xf>
    <xf numFmtId="0" fontId="11" fillId="3" borderId="21" xfId="7" applyFont="1" applyFill="1" applyBorder="1" applyAlignment="1">
      <alignment horizontal="right" vertical="center" wrapText="1"/>
    </xf>
    <xf numFmtId="0" fontId="11" fillId="3" borderId="16" xfId="7" applyFont="1" applyFill="1" applyBorder="1" applyAlignment="1">
      <alignment horizontal="right" vertical="center" wrapText="1"/>
    </xf>
    <xf numFmtId="0" fontId="11" fillId="0" borderId="2" xfId="7" applyFont="1" applyBorder="1" applyAlignment="1">
      <alignment horizontal="right"/>
    </xf>
    <xf numFmtId="0" fontId="42" fillId="2" borderId="0" xfId="0" applyFont="1" applyFill="1" applyAlignment="1">
      <alignment horizontal="right" vertical="center"/>
    </xf>
    <xf numFmtId="0" fontId="0" fillId="6" borderId="0" xfId="0" applyFill="1" applyAlignment="1">
      <alignment horizontal="right"/>
    </xf>
    <xf numFmtId="6" fontId="38" fillId="3" borderId="15" xfId="6" applyNumberFormat="1" applyFont="1" applyFill="1" applyBorder="1" applyAlignment="1">
      <alignment horizontal="right"/>
    </xf>
    <xf numFmtId="6" fontId="38" fillId="3" borderId="21" xfId="6" applyNumberFormat="1" applyFont="1" applyFill="1" applyBorder="1" applyAlignment="1">
      <alignment horizontal="right"/>
    </xf>
    <xf numFmtId="6" fontId="38" fillId="3" borderId="16" xfId="6" applyNumberFormat="1" applyFont="1" applyFill="1" applyBorder="1" applyAlignment="1">
      <alignment horizontal="right"/>
    </xf>
    <xf numFmtId="6" fontId="38" fillId="0" borderId="2" xfId="6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6" fillId="8" borderId="22" xfId="0" applyFont="1" applyFill="1" applyBorder="1"/>
    <xf numFmtId="0" fontId="45" fillId="8" borderId="23" xfId="1" applyFont="1" applyFill="1" applyBorder="1" applyAlignment="1">
      <alignment horizontal="center"/>
    </xf>
    <xf numFmtId="0" fontId="9" fillId="8" borderId="23" xfId="1" applyFont="1" applyFill="1" applyBorder="1" applyAlignment="1">
      <alignment horizontal="center" wrapText="1"/>
    </xf>
    <xf numFmtId="0" fontId="9" fillId="8" borderId="24" xfId="1" applyFont="1" applyFill="1" applyBorder="1" applyAlignment="1">
      <alignment horizontal="center" wrapText="1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64" fontId="0" fillId="4" borderId="3" xfId="4" applyNumberFormat="1" applyFont="1" applyFill="1" applyBorder="1" applyAlignment="1">
      <alignment horizontal="right" vertical="center"/>
    </xf>
    <xf numFmtId="164" fontId="0" fillId="4" borderId="4" xfId="4" applyNumberFormat="1" applyFont="1" applyFill="1" applyBorder="1" applyAlignment="1">
      <alignment horizontal="right" vertical="center"/>
    </xf>
    <xf numFmtId="0" fontId="0" fillId="0" borderId="0" xfId="0"/>
    <xf numFmtId="0" fontId="9" fillId="9" borderId="25" xfId="1" applyFont="1" applyFill="1" applyBorder="1" applyAlignment="1">
      <alignment horizontal="left" vertical="top" wrapText="1"/>
    </xf>
    <xf numFmtId="0" fontId="9" fillId="9" borderId="16" xfId="1" applyFont="1" applyFill="1" applyBorder="1" applyAlignment="1">
      <alignment horizontal="left" vertical="top" wrapText="1"/>
    </xf>
    <xf numFmtId="0" fontId="9" fillId="9" borderId="26" xfId="1" applyFont="1" applyFill="1" applyBorder="1" applyAlignment="1">
      <alignment horizontal="left" vertical="top" wrapText="1"/>
    </xf>
    <xf numFmtId="0" fontId="9" fillId="9" borderId="27" xfId="1" applyFont="1" applyFill="1" applyBorder="1" applyAlignment="1">
      <alignment horizontal="left" vertical="top" wrapText="1"/>
    </xf>
    <xf numFmtId="0" fontId="9" fillId="9" borderId="2" xfId="1" applyFont="1" applyFill="1" applyBorder="1" applyAlignment="1">
      <alignment horizontal="left" vertical="top" wrapText="1"/>
    </xf>
    <xf numFmtId="0" fontId="9" fillId="9" borderId="28" xfId="1" applyFont="1" applyFill="1" applyBorder="1" applyAlignment="1">
      <alignment horizontal="left" vertical="top" wrapText="1"/>
    </xf>
    <xf numFmtId="0" fontId="9" fillId="9" borderId="29" xfId="1" applyFont="1" applyFill="1" applyBorder="1" applyAlignment="1">
      <alignment horizontal="left" vertical="top" wrapText="1"/>
    </xf>
    <xf numFmtId="0" fontId="9" fillId="9" borderId="30" xfId="1" applyFont="1" applyFill="1" applyBorder="1" applyAlignment="1">
      <alignment horizontal="left" vertical="top" wrapText="1"/>
    </xf>
    <xf numFmtId="0" fontId="9" fillId="9" borderId="31" xfId="1" applyFont="1" applyFill="1" applyBorder="1" applyAlignment="1">
      <alignment horizontal="left" vertical="top" wrapText="1"/>
    </xf>
    <xf numFmtId="0" fontId="44" fillId="7" borderId="0" xfId="0" applyFont="1" applyFill="1" applyAlignment="1">
      <alignment horizontal="left" vertical="center"/>
    </xf>
    <xf numFmtId="0" fontId="24" fillId="4" borderId="5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left" vertical="center"/>
    </xf>
    <xf numFmtId="14" fontId="0" fillId="4" borderId="3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4" fontId="26" fillId="4" borderId="2" xfId="5" applyNumberForma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righ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19" fillId="0" borderId="2" xfId="7" applyBorder="1" applyAlignment="1">
      <alignment horizontal="center" vertical="center"/>
    </xf>
    <xf numFmtId="0" fontId="9" fillId="0" borderId="2" xfId="7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/>
    <xf numFmtId="0" fontId="9" fillId="0" borderId="17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9" fillId="0" borderId="6" xfId="7" applyFont="1" applyBorder="1" applyAlignment="1">
      <alignment horizontal="center" vertical="center"/>
    </xf>
  </cellXfs>
  <cellStyles count="8">
    <cellStyle name="Comma" xfId="4" builtinId="3"/>
    <cellStyle name="Currency" xfId="6" builtinId="4"/>
    <cellStyle name="Hyperlink" xfId="5" builtinId="8"/>
    <cellStyle name="Hyperlink 2" xfId="2" xr:uid="{DD5A4664-F2CA-4735-9C05-D2DA362460A1}"/>
    <cellStyle name="Normal" xfId="0" builtinId="0"/>
    <cellStyle name="Normal 2" xfId="1" xr:uid="{7FC58ACF-43FF-473D-9CF6-651E92C2A2D9}"/>
    <cellStyle name="Normal 3" xfId="3" xr:uid="{58A011BE-CCB8-4182-AA90-56C61F7A156A}"/>
    <cellStyle name="Normal 4" xfId="7" xr:uid="{149C38C4-20D8-4DEB-A324-BF9DD2C571EB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2F92"/>
      <color rgb="FFF1C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1411B4-97C4-49F2-A4D3-8F37BCBADB56}" name="Table2" displayName="Table2" ref="C1:C14" totalsRowShown="0" headerRowCellStyle="Normal" dataCellStyle="Normal">
  <autoFilter ref="C1:C14" xr:uid="{541411B4-97C4-49F2-A4D3-8F37BCBADB56}"/>
  <tableColumns count="1">
    <tableColumn id="1" xr3:uid="{253D2900-CD01-4E78-A008-C2807123D1D1}" name="Reads/Cells" dataCellStyle="Norm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7BB346-D08C-4D93-A266-200160503568}" name="Table5" displayName="Table5" ref="A1:A14" totalsRowShown="0">
  <autoFilter ref="A1:A14" xr:uid="{407BB346-D08C-4D93-A266-200160503568}"/>
  <tableColumns count="1">
    <tableColumn id="1" xr3:uid="{EDE3ADE5-E469-40DC-80B6-EE3707143FB6}" name="Ki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FDFE509-F9DE-4699-A050-3ED601E296F9}" name="Table6" displayName="Table6" ref="B1:B14" totalsRowShown="0">
  <autoFilter ref="B1:B14" xr:uid="{DFDFE509-F9DE-4699-A050-3ED601E296F9}"/>
  <tableColumns count="1">
    <tableColumn id="1" xr3:uid="{16BA99D8-2C08-457C-AB0E-AB3877792CE3}" name="Read Lengt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21F7CB-8F25-491D-A8E0-649F9567931B}" name="Table8" displayName="Table8" ref="E15:E27" totalsRowShown="0">
  <autoFilter ref="E15:E27" xr:uid="{AD21F7CB-8F25-491D-A8E0-649F9567931B}"/>
  <tableColumns count="1">
    <tableColumn id="1" xr3:uid="{058FBC4E-E9EE-4545-9B2D-1DCCA90365EA}" name="Kit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C8BD3A3-5C48-48CD-AD3E-EEB5D116C259}" name="Table11" displayName="Table11" ref="F15:F27" totalsRowShown="0" dataDxfId="1">
  <autoFilter ref="F15:F27" xr:uid="{7C8BD3A3-5C48-48CD-AD3E-EEB5D116C259}"/>
  <tableColumns count="1">
    <tableColumn id="1" xr3:uid="{E670C349-C7AF-44C1-8BB1-BC5909032068}" name="Index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s@salk.edu?subject=Question%20scRNAseq%20sample%20submission%20for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D5BC-9C52-FD4C-B828-27D51D026426}">
  <sheetPr>
    <tabColor rgb="FFFF2F92"/>
  </sheetPr>
  <dimension ref="A1:M69"/>
  <sheetViews>
    <sheetView topLeftCell="A8" zoomScale="90" zoomScaleNormal="90" workbookViewId="0">
      <selection activeCell="J17" sqref="J17"/>
    </sheetView>
  </sheetViews>
  <sheetFormatPr defaultColWidth="11" defaultRowHeight="15.75"/>
  <cols>
    <col min="1" max="1" width="13.875" customWidth="1"/>
    <col min="2" max="2" width="34" customWidth="1"/>
    <col min="3" max="3" width="34.5" customWidth="1"/>
    <col min="4" max="4" width="33.875" customWidth="1"/>
    <col min="5" max="5" width="23.5" customWidth="1"/>
    <col min="6" max="6" width="35.875" customWidth="1"/>
    <col min="7" max="7" width="21.125" customWidth="1"/>
    <col min="8" max="8" width="25" customWidth="1"/>
    <col min="9" max="9" width="20.375" customWidth="1"/>
    <col min="10" max="10" width="16.875" customWidth="1"/>
    <col min="11" max="11" width="18" customWidth="1"/>
  </cols>
  <sheetData>
    <row r="1" spans="1:13" ht="56.1" customHeight="1">
      <c r="A1" s="98" t="s">
        <v>113</v>
      </c>
      <c r="B1" s="98"/>
      <c r="C1" s="98"/>
      <c r="D1" s="98"/>
      <c r="E1" s="98"/>
      <c r="F1" s="98"/>
      <c r="G1" s="24"/>
    </row>
    <row r="3" spans="1:13" ht="39.950000000000003" customHeight="1">
      <c r="A3" s="42" t="s">
        <v>53</v>
      </c>
    </row>
    <row r="4" spans="1:13" ht="16.5" thickBot="1"/>
    <row r="5" spans="1:13" ht="21" thickTop="1">
      <c r="A5" s="12"/>
      <c r="B5" s="6" t="s">
        <v>3</v>
      </c>
      <c r="C5" s="53"/>
      <c r="D5" s="41"/>
      <c r="E5" s="41"/>
      <c r="F5" s="77" t="s">
        <v>114</v>
      </c>
      <c r="G5" s="78"/>
      <c r="H5" s="78"/>
      <c r="I5" s="79"/>
      <c r="J5" s="79"/>
      <c r="K5" s="80"/>
      <c r="L5" s="5"/>
      <c r="M5" s="5"/>
    </row>
    <row r="6" spans="1:13" ht="18.75">
      <c r="A6" s="12"/>
      <c r="B6" s="7" t="s">
        <v>74</v>
      </c>
      <c r="C6" s="85"/>
      <c r="D6" s="85"/>
      <c r="E6" s="76"/>
      <c r="F6" s="89"/>
      <c r="G6" s="90"/>
      <c r="H6" s="90"/>
      <c r="I6" s="90"/>
      <c r="J6" s="90"/>
      <c r="K6" s="91"/>
    </row>
    <row r="7" spans="1:13" ht="18.75">
      <c r="A7" s="12"/>
      <c r="B7" s="7" t="s">
        <v>43</v>
      </c>
      <c r="C7" s="85"/>
      <c r="D7" s="85"/>
      <c r="E7" s="76"/>
      <c r="F7" s="92"/>
      <c r="G7" s="93"/>
      <c r="H7" s="93"/>
      <c r="I7" s="93"/>
      <c r="J7" s="93"/>
      <c r="K7" s="94"/>
    </row>
    <row r="8" spans="1:13" ht="18.75">
      <c r="A8" s="12"/>
      <c r="B8" s="7" t="s">
        <v>72</v>
      </c>
      <c r="C8" s="101"/>
      <c r="D8" s="102"/>
      <c r="E8" s="76"/>
      <c r="F8" s="92"/>
      <c r="G8" s="93"/>
      <c r="H8" s="93"/>
      <c r="I8" s="93"/>
      <c r="J8" s="93"/>
      <c r="K8" s="94"/>
    </row>
    <row r="9" spans="1:13" ht="18.75">
      <c r="A9" s="12"/>
      <c r="B9" s="8" t="s">
        <v>0</v>
      </c>
      <c r="C9" s="85"/>
      <c r="D9" s="85"/>
      <c r="E9" s="76"/>
      <c r="F9" s="92"/>
      <c r="G9" s="93"/>
      <c r="H9" s="93"/>
      <c r="I9" s="93"/>
      <c r="J9" s="93"/>
      <c r="K9" s="94"/>
    </row>
    <row r="10" spans="1:13" ht="18.75">
      <c r="A10" s="12"/>
      <c r="B10" s="8" t="s">
        <v>2</v>
      </c>
      <c r="C10" s="103"/>
      <c r="D10" s="85"/>
      <c r="E10" s="76"/>
      <c r="F10" s="92"/>
      <c r="G10" s="93"/>
      <c r="H10" s="93"/>
      <c r="I10" s="93"/>
      <c r="J10" s="93"/>
      <c r="K10" s="94"/>
    </row>
    <row r="11" spans="1:13" ht="18.75">
      <c r="A11" s="12"/>
      <c r="B11" s="8" t="s">
        <v>1</v>
      </c>
      <c r="C11" s="85"/>
      <c r="D11" s="85"/>
      <c r="E11" s="76"/>
      <c r="F11" s="92"/>
      <c r="G11" s="93"/>
      <c r="H11" s="93"/>
      <c r="I11" s="93"/>
      <c r="J11" s="93"/>
      <c r="K11" s="94"/>
    </row>
    <row r="12" spans="1:13" ht="19.5" thickBot="1">
      <c r="A12" s="12"/>
      <c r="B12" s="8" t="s">
        <v>44</v>
      </c>
      <c r="C12" s="85"/>
      <c r="D12" s="85"/>
      <c r="E12" s="76"/>
      <c r="F12" s="95"/>
      <c r="G12" s="96"/>
      <c r="H12" s="96"/>
      <c r="I12" s="96"/>
      <c r="J12" s="96"/>
      <c r="K12" s="97"/>
    </row>
    <row r="13" spans="1:13" ht="19.5" thickTop="1">
      <c r="A13" s="12"/>
      <c r="B13" s="8" t="s">
        <v>5</v>
      </c>
      <c r="C13" s="85"/>
      <c r="D13" s="85"/>
      <c r="E13" s="76"/>
    </row>
    <row r="14" spans="1:13">
      <c r="A14" s="12"/>
      <c r="B14" s="9"/>
      <c r="C14" s="41"/>
      <c r="D14" s="41"/>
      <c r="E14" s="41"/>
      <c r="F14" s="41"/>
    </row>
    <row r="15" spans="1:13">
      <c r="A15" s="12"/>
      <c r="B15" s="9"/>
      <c r="C15" s="41"/>
      <c r="D15" s="41"/>
      <c r="E15" s="41"/>
      <c r="F15" s="41"/>
    </row>
    <row r="16" spans="1:13" ht="18.75">
      <c r="A16" s="12"/>
      <c r="B16" s="10" t="s">
        <v>4</v>
      </c>
      <c r="C16" s="41"/>
      <c r="D16" s="41"/>
      <c r="E16" s="41"/>
      <c r="F16" s="41"/>
    </row>
    <row r="17" spans="1:12" ht="18.75">
      <c r="A17" s="12"/>
      <c r="B17" s="7" t="s">
        <v>49</v>
      </c>
      <c r="C17" s="81"/>
      <c r="D17" s="82"/>
      <c r="E17" s="11" t="s">
        <v>47</v>
      </c>
      <c r="F17" s="12"/>
    </row>
    <row r="18" spans="1:12" ht="18.75">
      <c r="A18" s="12"/>
      <c r="B18" s="7" t="s">
        <v>67</v>
      </c>
      <c r="C18" s="83"/>
      <c r="D18" s="84"/>
      <c r="E18" s="11" t="s">
        <v>54</v>
      </c>
      <c r="F18" s="12"/>
      <c r="G18" s="1"/>
      <c r="H18" s="1"/>
      <c r="I18" s="1"/>
      <c r="J18" s="1"/>
      <c r="K18" s="1"/>
      <c r="L18" s="1"/>
    </row>
    <row r="19" spans="1:12" ht="18.75">
      <c r="A19" s="12"/>
      <c r="B19" s="19" t="s">
        <v>41</v>
      </c>
      <c r="C19" s="81" t="e">
        <f>VLOOKUP(C18,Tables!A1:C14,2,FALSE)</f>
        <v>#N/A</v>
      </c>
      <c r="D19" s="82"/>
      <c r="E19" s="13" t="s">
        <v>51</v>
      </c>
      <c r="F19" s="12"/>
      <c r="G19" s="43"/>
    </row>
    <row r="20" spans="1:12" ht="18.75">
      <c r="A20" s="12"/>
      <c r="B20" s="7" t="s">
        <v>62</v>
      </c>
      <c r="C20" s="86">
        <v>10000</v>
      </c>
      <c r="D20" s="87"/>
      <c r="E20" s="11" t="s">
        <v>55</v>
      </c>
      <c r="F20" s="12"/>
      <c r="G20" s="43"/>
    </row>
    <row r="21" spans="1:12" ht="18.75">
      <c r="A21" s="12"/>
      <c r="B21" s="19" t="s">
        <v>63</v>
      </c>
      <c r="C21" s="86" t="e">
        <f>VLOOKUP(C18,Tables!A3:C15,3,FALSE)</f>
        <v>#N/A</v>
      </c>
      <c r="D21" s="87"/>
      <c r="E21" s="13" t="s">
        <v>51</v>
      </c>
      <c r="F21" s="12"/>
    </row>
    <row r="22" spans="1:12" ht="18.75">
      <c r="A22" s="12"/>
      <c r="B22" s="19" t="s">
        <v>42</v>
      </c>
      <c r="C22" s="86" t="e">
        <f>C17*C21*C20</f>
        <v>#N/A</v>
      </c>
      <c r="D22" s="87"/>
      <c r="E22" s="13" t="s">
        <v>51</v>
      </c>
      <c r="F22" s="12"/>
    </row>
    <row r="23" spans="1:12" ht="18.75">
      <c r="A23" s="12"/>
      <c r="B23" s="7" t="s">
        <v>52</v>
      </c>
      <c r="C23" s="81"/>
      <c r="D23" s="82"/>
      <c r="E23" s="99" t="s">
        <v>48</v>
      </c>
      <c r="F23" s="100"/>
    </row>
    <row r="24" spans="1:12" ht="18.75">
      <c r="A24" s="12"/>
      <c r="B24" s="7" t="s">
        <v>6</v>
      </c>
      <c r="C24" s="81"/>
      <c r="D24" s="82"/>
      <c r="E24" s="14" t="s">
        <v>7</v>
      </c>
      <c r="F24" s="15"/>
    </row>
    <row r="25" spans="1:12" ht="19.5" thickBot="1">
      <c r="B25" s="28"/>
      <c r="C25" s="29"/>
      <c r="D25" s="29"/>
      <c r="E25" s="1"/>
    </row>
    <row r="26" spans="1:12" ht="18.75">
      <c r="A26" s="30"/>
      <c r="B26" s="31" t="s">
        <v>66</v>
      </c>
      <c r="C26" s="45"/>
      <c r="D26" s="45"/>
      <c r="E26" s="46"/>
      <c r="F26" s="47"/>
    </row>
    <row r="27" spans="1:12" ht="18.75">
      <c r="A27" s="25"/>
      <c r="B27" s="23" t="s">
        <v>49</v>
      </c>
      <c r="C27" s="81"/>
      <c r="D27" s="82"/>
      <c r="E27" s="11" t="s">
        <v>47</v>
      </c>
      <c r="F27" s="26"/>
    </row>
    <row r="28" spans="1:12" ht="18.75">
      <c r="A28" s="25"/>
      <c r="B28" s="23" t="s">
        <v>50</v>
      </c>
      <c r="C28" s="83"/>
      <c r="D28" s="84"/>
      <c r="E28" s="11" t="s">
        <v>54</v>
      </c>
      <c r="F28" s="26"/>
    </row>
    <row r="29" spans="1:12" ht="18.75">
      <c r="A29" s="25"/>
      <c r="B29" s="19" t="s">
        <v>41</v>
      </c>
      <c r="C29" s="81" t="e">
        <f>VLOOKUP(C28,Tables!A1:C14,2,FALSE)</f>
        <v>#N/A</v>
      </c>
      <c r="D29" s="82"/>
      <c r="E29" s="13" t="s">
        <v>51</v>
      </c>
      <c r="F29" s="26"/>
    </row>
    <row r="30" spans="1:12" ht="18.75">
      <c r="A30" s="25"/>
      <c r="B30" s="23" t="s">
        <v>62</v>
      </c>
      <c r="C30" s="106">
        <v>10000</v>
      </c>
      <c r="D30" s="107"/>
      <c r="E30" s="11" t="s">
        <v>55</v>
      </c>
      <c r="F30" s="26"/>
    </row>
    <row r="31" spans="1:12" ht="18.75">
      <c r="A31" s="25"/>
      <c r="B31" s="19" t="s">
        <v>63</v>
      </c>
      <c r="C31" s="86" t="e">
        <f>VLOOKUP(C28,Tables!A3:C15,3,FALSE)</f>
        <v>#N/A</v>
      </c>
      <c r="D31" s="87"/>
      <c r="E31" s="13" t="s">
        <v>51</v>
      </c>
      <c r="F31" s="26"/>
    </row>
    <row r="32" spans="1:12" ht="18.75">
      <c r="A32" s="25"/>
      <c r="B32" s="19" t="s">
        <v>42</v>
      </c>
      <c r="C32" s="86" t="e">
        <f>C27*C31*C30</f>
        <v>#N/A</v>
      </c>
      <c r="D32" s="87"/>
      <c r="E32" s="13" t="s">
        <v>51</v>
      </c>
      <c r="F32" s="26"/>
    </row>
    <row r="33" spans="1:13" ht="18.75">
      <c r="A33" s="25"/>
      <c r="B33" s="23" t="s">
        <v>52</v>
      </c>
      <c r="C33" s="108"/>
      <c r="D33" s="108"/>
      <c r="E33" s="109" t="s">
        <v>48</v>
      </c>
      <c r="F33" s="110"/>
    </row>
    <row r="34" spans="1:13" ht="19.5" thickBot="1">
      <c r="A34" s="48"/>
      <c r="B34" s="49"/>
      <c r="C34" s="50"/>
      <c r="D34" s="50"/>
      <c r="E34" s="51"/>
      <c r="F34" s="52"/>
    </row>
    <row r="35" spans="1:13" ht="19.5" thickBot="1">
      <c r="B35" s="28"/>
      <c r="C35" s="29"/>
      <c r="D35" s="29"/>
      <c r="E35" s="1"/>
    </row>
    <row r="36" spans="1:13" ht="18.75">
      <c r="A36" s="30"/>
      <c r="B36" s="31" t="s">
        <v>73</v>
      </c>
      <c r="C36" s="45"/>
      <c r="D36" s="45"/>
      <c r="E36" s="46"/>
      <c r="F36" s="47"/>
    </row>
    <row r="37" spans="1:13" ht="18.75">
      <c r="A37" s="25"/>
      <c r="B37" s="23" t="s">
        <v>49</v>
      </c>
      <c r="C37" s="81"/>
      <c r="D37" s="82"/>
      <c r="E37" s="11" t="s">
        <v>47</v>
      </c>
      <c r="F37" s="26"/>
    </row>
    <row r="38" spans="1:13" ht="18.75">
      <c r="A38" s="25"/>
      <c r="B38" s="23" t="s">
        <v>50</v>
      </c>
      <c r="C38" s="83"/>
      <c r="D38" s="84"/>
      <c r="E38" s="11" t="s">
        <v>54</v>
      </c>
      <c r="F38" s="26"/>
    </row>
    <row r="39" spans="1:13" ht="18.75">
      <c r="A39" s="25"/>
      <c r="B39" s="19" t="s">
        <v>41</v>
      </c>
      <c r="C39" s="81" t="e">
        <f>VLOOKUP(C38,Tables!A1:C24,2,FALSE)</f>
        <v>#N/A</v>
      </c>
      <c r="D39" s="82"/>
      <c r="E39" s="13" t="s">
        <v>51</v>
      </c>
      <c r="F39" s="26"/>
    </row>
    <row r="40" spans="1:13" ht="18.75">
      <c r="A40" s="25"/>
      <c r="B40" s="23" t="s">
        <v>62</v>
      </c>
      <c r="C40" s="106">
        <v>10000</v>
      </c>
      <c r="D40" s="107"/>
      <c r="E40" s="11" t="s">
        <v>55</v>
      </c>
      <c r="F40" s="26"/>
    </row>
    <row r="41" spans="1:13" ht="18.75">
      <c r="A41" s="25"/>
      <c r="B41" s="19" t="s">
        <v>63</v>
      </c>
      <c r="C41" s="86" t="e">
        <f>VLOOKUP(C38,Tables!A3:C25,3,FALSE)</f>
        <v>#N/A</v>
      </c>
      <c r="D41" s="87"/>
      <c r="E41" s="13" t="s">
        <v>51</v>
      </c>
      <c r="F41" s="26"/>
    </row>
    <row r="42" spans="1:13" ht="18.75">
      <c r="A42" s="25"/>
      <c r="B42" s="19" t="s">
        <v>42</v>
      </c>
      <c r="C42" s="86" t="e">
        <f>C37*C41*C40</f>
        <v>#N/A</v>
      </c>
      <c r="D42" s="87"/>
      <c r="E42" s="13" t="s">
        <v>51</v>
      </c>
      <c r="F42" s="26"/>
    </row>
    <row r="43" spans="1:13" ht="19.5" thickBot="1">
      <c r="A43" s="27"/>
      <c r="B43" s="55" t="s">
        <v>52</v>
      </c>
      <c r="C43" s="111"/>
      <c r="D43" s="111"/>
      <c r="E43" s="112" t="s">
        <v>48</v>
      </c>
      <c r="F43" s="113"/>
    </row>
    <row r="44" spans="1:13" ht="18.75">
      <c r="B44" s="28"/>
      <c r="C44" s="29"/>
      <c r="D44" s="29"/>
      <c r="E44" s="1"/>
    </row>
    <row r="45" spans="1:13" ht="18.75">
      <c r="B45" s="28"/>
      <c r="C45" s="29"/>
      <c r="D45" s="29"/>
      <c r="E45" s="1"/>
    </row>
    <row r="46" spans="1:13" ht="18.75">
      <c r="B46" s="28"/>
      <c r="C46" s="29"/>
      <c r="D46" s="29"/>
      <c r="E46" s="1"/>
    </row>
    <row r="47" spans="1:13">
      <c r="F47" s="40" t="s">
        <v>61</v>
      </c>
      <c r="G47" s="104" t="s">
        <v>64</v>
      </c>
      <c r="H47" s="105"/>
      <c r="I47" s="105"/>
      <c r="J47" s="105"/>
      <c r="K47" s="105"/>
    </row>
    <row r="48" spans="1:13" ht="113.1" customHeight="1">
      <c r="A48" s="20" t="s">
        <v>56</v>
      </c>
      <c r="B48" s="21" t="s">
        <v>57</v>
      </c>
      <c r="C48" s="21" t="s">
        <v>58</v>
      </c>
      <c r="D48" s="32" t="s">
        <v>59</v>
      </c>
      <c r="E48" s="16" t="s">
        <v>65</v>
      </c>
      <c r="F48" s="34" t="s">
        <v>68</v>
      </c>
      <c r="G48" s="35" t="s">
        <v>60</v>
      </c>
      <c r="H48" s="36" t="s">
        <v>39</v>
      </c>
      <c r="I48" s="36" t="s">
        <v>40</v>
      </c>
      <c r="J48" s="37" t="s">
        <v>45</v>
      </c>
      <c r="K48" s="37" t="s">
        <v>46</v>
      </c>
      <c r="M48" s="22"/>
    </row>
    <row r="49" spans="1:11">
      <c r="A49" s="15">
        <v>1</v>
      </c>
      <c r="B49" s="17"/>
      <c r="C49" s="15"/>
      <c r="D49" s="33" t="e">
        <f>VLOOKUP(C49,Tables!E11:F27,2,FALSE)</f>
        <v>#N/A</v>
      </c>
      <c r="E49" s="44"/>
      <c r="F49" s="18"/>
      <c r="G49" s="39"/>
      <c r="H49" s="38"/>
      <c r="I49" s="38"/>
      <c r="J49" s="39"/>
      <c r="K49" s="39"/>
    </row>
    <row r="50" spans="1:11">
      <c r="A50" s="15">
        <v>2</v>
      </c>
      <c r="B50" s="17"/>
      <c r="C50" s="15"/>
      <c r="D50" s="33" t="e">
        <f>VLOOKUP(C50,Tables!E12:F27,2,FALSE)</f>
        <v>#N/A</v>
      </c>
      <c r="E50" s="44"/>
      <c r="F50" s="18"/>
      <c r="G50" s="39"/>
      <c r="H50" s="38"/>
      <c r="I50" s="38"/>
      <c r="J50" s="39"/>
      <c r="K50" s="39"/>
    </row>
    <row r="51" spans="1:11">
      <c r="A51" s="15">
        <v>3</v>
      </c>
      <c r="B51" s="17"/>
      <c r="C51" s="15"/>
      <c r="D51" s="33" t="e">
        <f>VLOOKUP(C51,Tables!E13:F27,2,FALSE)</f>
        <v>#N/A</v>
      </c>
      <c r="E51" s="44"/>
      <c r="F51" s="18"/>
      <c r="G51" s="39"/>
      <c r="H51" s="38"/>
      <c r="I51" s="38"/>
      <c r="J51" s="39"/>
      <c r="K51" s="39"/>
    </row>
    <row r="52" spans="1:11">
      <c r="A52" s="15">
        <v>4</v>
      </c>
      <c r="B52" s="17"/>
      <c r="C52" s="15"/>
      <c r="D52" s="33" t="e">
        <f>VLOOKUP(C52,Tables!E14:F27,2,FALSE)</f>
        <v>#N/A</v>
      </c>
      <c r="E52" s="44"/>
      <c r="F52" s="18"/>
      <c r="G52" s="39"/>
      <c r="H52" s="38"/>
      <c r="I52" s="38"/>
      <c r="J52" s="39"/>
      <c r="K52" s="39"/>
    </row>
    <row r="53" spans="1:11">
      <c r="A53" s="15">
        <v>5</v>
      </c>
      <c r="B53" s="15"/>
      <c r="C53" s="15"/>
      <c r="D53" s="33" t="e">
        <f>VLOOKUP(C53,Tables!E15:F27,2,FALSE)</f>
        <v>#N/A</v>
      </c>
      <c r="E53" s="44"/>
      <c r="F53" s="15"/>
      <c r="G53" s="39"/>
      <c r="H53" s="39"/>
      <c r="I53" s="39"/>
      <c r="J53" s="39"/>
      <c r="K53" s="39"/>
    </row>
    <row r="54" spans="1:11">
      <c r="A54" s="15">
        <v>6</v>
      </c>
      <c r="B54" s="15"/>
      <c r="C54" s="15"/>
      <c r="D54" s="33" t="e">
        <f>VLOOKUP(C54,Tables!E16:F27,2,FALSE)</f>
        <v>#N/A</v>
      </c>
      <c r="E54" s="44"/>
      <c r="F54" s="15"/>
      <c r="G54" s="39"/>
      <c r="H54" s="39"/>
      <c r="I54" s="39"/>
      <c r="J54" s="39"/>
      <c r="K54" s="39"/>
    </row>
    <row r="55" spans="1:11">
      <c r="A55" s="15">
        <v>7</v>
      </c>
      <c r="B55" s="15"/>
      <c r="C55" s="15"/>
      <c r="D55" s="33" t="e">
        <f>VLOOKUP(C55,Tables!E16:F27,2,FALSE)</f>
        <v>#N/A</v>
      </c>
      <c r="E55" s="44"/>
      <c r="F55" s="15"/>
      <c r="G55" s="39"/>
      <c r="H55" s="39"/>
      <c r="I55" s="39"/>
      <c r="J55" s="39"/>
      <c r="K55" s="39"/>
    </row>
    <row r="56" spans="1:11">
      <c r="A56" s="15">
        <v>8</v>
      </c>
      <c r="B56" s="15"/>
      <c r="C56" s="15"/>
      <c r="D56" s="33" t="e">
        <f>VLOOKUP(C56,Tables!E16:F27,2,FALSE)</f>
        <v>#N/A</v>
      </c>
      <c r="E56" s="44"/>
      <c r="F56" s="15"/>
      <c r="G56" s="39"/>
      <c r="H56" s="39"/>
      <c r="I56" s="39"/>
      <c r="J56" s="39"/>
      <c r="K56" s="39"/>
    </row>
    <row r="57" spans="1:11">
      <c r="G57" s="88"/>
      <c r="H57" s="88"/>
    </row>
    <row r="58" spans="1:11">
      <c r="G58" s="88"/>
      <c r="H58" s="88"/>
    </row>
    <row r="59" spans="1:11">
      <c r="G59" s="88"/>
      <c r="H59" s="88"/>
    </row>
    <row r="60" spans="1:11">
      <c r="G60" s="88"/>
      <c r="H60" s="88"/>
    </row>
    <row r="61" spans="1:11">
      <c r="G61" s="88"/>
      <c r="H61" s="88"/>
    </row>
    <row r="62" spans="1:11">
      <c r="G62" s="88"/>
      <c r="H62" s="88"/>
    </row>
    <row r="69" spans="7:7">
      <c r="G69" s="41"/>
    </row>
  </sheetData>
  <mergeCells count="42">
    <mergeCell ref="G47:K47"/>
    <mergeCell ref="C30:D30"/>
    <mergeCell ref="C31:D31"/>
    <mergeCell ref="C32:D32"/>
    <mergeCell ref="C33:D33"/>
    <mergeCell ref="E33:F33"/>
    <mergeCell ref="C37:D37"/>
    <mergeCell ref="C38:D38"/>
    <mergeCell ref="C39:D39"/>
    <mergeCell ref="C40:D40"/>
    <mergeCell ref="C41:D41"/>
    <mergeCell ref="C42:D42"/>
    <mergeCell ref="C43:D43"/>
    <mergeCell ref="E43:F43"/>
    <mergeCell ref="F6:K12"/>
    <mergeCell ref="C11:D11"/>
    <mergeCell ref="A1:F1"/>
    <mergeCell ref="E23:F23"/>
    <mergeCell ref="C8:D8"/>
    <mergeCell ref="C17:D17"/>
    <mergeCell ref="C18:D18"/>
    <mergeCell ref="C19:D19"/>
    <mergeCell ref="C20:D20"/>
    <mergeCell ref="C21:D21"/>
    <mergeCell ref="C10:D10"/>
    <mergeCell ref="C12:D12"/>
    <mergeCell ref="C13:D13"/>
    <mergeCell ref="G62:H62"/>
    <mergeCell ref="G57:H57"/>
    <mergeCell ref="G58:H58"/>
    <mergeCell ref="G59:H59"/>
    <mergeCell ref="G60:H60"/>
    <mergeCell ref="G61:H61"/>
    <mergeCell ref="C27:D27"/>
    <mergeCell ref="C28:D28"/>
    <mergeCell ref="C29:D29"/>
    <mergeCell ref="C6:D6"/>
    <mergeCell ref="C7:D7"/>
    <mergeCell ref="C9:D9"/>
    <mergeCell ref="C22:D22"/>
    <mergeCell ref="C23:D23"/>
    <mergeCell ref="C24:D24"/>
  </mergeCells>
  <phoneticPr fontId="6" type="noConversion"/>
  <hyperlinks>
    <hyperlink ref="A3" r:id="rId1" xr:uid="{1E8634F7-4CA8-F648-A50E-3EB264DB98D4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FBDB1D-7EA0-413A-A626-3C2DE4B38C59}">
          <x14:formula1>
            <xm:f>Tables!$A$2:$A$14</xm:f>
          </x14:formula1>
          <xm:sqref>C18:D18 C28:D28 C38:D38</xm:sqref>
        </x14:dataValidation>
        <x14:dataValidation type="list" allowBlank="1" showInputMessage="1" showErrorMessage="1" xr:uid="{7ED77769-3F2C-4CDE-9711-0B33E86C8FDA}">
          <x14:formula1>
            <xm:f>Tables!$E$16:$E$27</xm:f>
          </x14:formula1>
          <xm:sqref>C49:C56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4662-11B5-4EE2-934E-00EAFCE00472}">
  <sheetPr>
    <tabColor theme="6" tint="0.39997558519241921"/>
  </sheetPr>
  <dimension ref="A1:I27"/>
  <sheetViews>
    <sheetView tabSelected="1" workbookViewId="0">
      <selection activeCell="E29" sqref="E29"/>
    </sheetView>
  </sheetViews>
  <sheetFormatPr defaultColWidth="8.875" defaultRowHeight="15.75"/>
  <cols>
    <col min="1" max="1" width="44.125" bestFit="1" customWidth="1"/>
    <col min="2" max="2" width="11.125" bestFit="1" customWidth="1"/>
    <col min="3" max="3" width="10.125" customWidth="1"/>
    <col min="5" max="5" width="44.125" bestFit="1" customWidth="1"/>
    <col min="6" max="6" width="40" customWidth="1"/>
  </cols>
  <sheetData>
    <row r="1" spans="1:9">
      <c r="A1" t="s">
        <v>20</v>
      </c>
      <c r="B1" t="s">
        <v>8</v>
      </c>
      <c r="C1" t="s">
        <v>19</v>
      </c>
    </row>
    <row r="3" spans="1:9">
      <c r="A3" t="s">
        <v>77</v>
      </c>
      <c r="B3" s="54" t="s">
        <v>13</v>
      </c>
      <c r="C3">
        <v>20000</v>
      </c>
    </row>
    <row r="4" spans="1:9">
      <c r="A4" t="s">
        <v>104</v>
      </c>
      <c r="B4" s="54" t="s">
        <v>14</v>
      </c>
      <c r="C4">
        <v>25000</v>
      </c>
    </row>
    <row r="5" spans="1:9">
      <c r="A5" t="s">
        <v>10</v>
      </c>
      <c r="B5" s="54" t="s">
        <v>13</v>
      </c>
      <c r="C5">
        <v>20000</v>
      </c>
    </row>
    <row r="6" spans="1:9">
      <c r="A6" t="s">
        <v>9</v>
      </c>
      <c r="B6" s="54" t="s">
        <v>15</v>
      </c>
      <c r="C6">
        <v>25000</v>
      </c>
    </row>
    <row r="7" spans="1:9">
      <c r="A7" t="s">
        <v>75</v>
      </c>
      <c r="B7" s="54" t="s">
        <v>76</v>
      </c>
      <c r="C7">
        <v>20000</v>
      </c>
    </row>
    <row r="8" spans="1:9">
      <c r="A8" t="s">
        <v>11</v>
      </c>
      <c r="B8" s="54" t="s">
        <v>76</v>
      </c>
      <c r="C8">
        <v>5000</v>
      </c>
    </row>
    <row r="9" spans="1:9">
      <c r="A9" t="s">
        <v>116</v>
      </c>
      <c r="B9" s="54" t="s">
        <v>76</v>
      </c>
      <c r="C9">
        <v>5000</v>
      </c>
    </row>
    <row r="10" spans="1:9">
      <c r="A10" t="s">
        <v>103</v>
      </c>
      <c r="B10" s="54" t="s">
        <v>16</v>
      </c>
      <c r="C10">
        <v>20000</v>
      </c>
    </row>
    <row r="11" spans="1:9">
      <c r="A11" t="s">
        <v>12</v>
      </c>
      <c r="B11" s="54" t="s">
        <v>16</v>
      </c>
      <c r="C11">
        <v>20000</v>
      </c>
    </row>
    <row r="12" spans="1:9">
      <c r="A12" t="s">
        <v>115</v>
      </c>
      <c r="B12" s="54" t="s">
        <v>16</v>
      </c>
      <c r="C12">
        <v>5000</v>
      </c>
    </row>
    <row r="13" spans="1:9">
      <c r="A13" t="s">
        <v>17</v>
      </c>
      <c r="B13" s="54" t="s">
        <v>13</v>
      </c>
      <c r="C13">
        <v>20000</v>
      </c>
    </row>
    <row r="14" spans="1:9">
      <c r="A14" t="s">
        <v>78</v>
      </c>
      <c r="B14" s="54" t="s">
        <v>13</v>
      </c>
      <c r="C14">
        <v>20000</v>
      </c>
    </row>
    <row r="15" spans="1:9">
      <c r="E15" t="s">
        <v>20</v>
      </c>
      <c r="F15" t="s">
        <v>18</v>
      </c>
    </row>
    <row r="16" spans="1:9">
      <c r="E16" t="s">
        <v>77</v>
      </c>
      <c r="F16" t="s">
        <v>21</v>
      </c>
      <c r="I16" s="2"/>
    </row>
    <row r="17" spans="5:9">
      <c r="E17" t="s">
        <v>104</v>
      </c>
      <c r="F17" s="2" t="s">
        <v>22</v>
      </c>
    </row>
    <row r="18" spans="5:9">
      <c r="E18" t="s">
        <v>10</v>
      </c>
      <c r="F18" t="s">
        <v>23</v>
      </c>
      <c r="I18" s="2"/>
    </row>
    <row r="19" spans="5:9">
      <c r="E19" t="s">
        <v>9</v>
      </c>
      <c r="F19" s="2" t="s">
        <v>22</v>
      </c>
    </row>
    <row r="20" spans="5:9">
      <c r="E20" t="s">
        <v>75</v>
      </c>
      <c r="F20" t="s">
        <v>21</v>
      </c>
    </row>
    <row r="21" spans="5:9">
      <c r="E21" t="s">
        <v>11</v>
      </c>
      <c r="F21" t="s">
        <v>21</v>
      </c>
    </row>
    <row r="22" spans="5:9">
      <c r="E22" t="s">
        <v>116</v>
      </c>
      <c r="F22" t="s">
        <v>24</v>
      </c>
    </row>
    <row r="23" spans="5:9">
      <c r="E23" t="s">
        <v>103</v>
      </c>
      <c r="F23" t="s">
        <v>25</v>
      </c>
    </row>
    <row r="24" spans="5:9">
      <c r="E24" t="s">
        <v>12</v>
      </c>
      <c r="F24" t="s">
        <v>26</v>
      </c>
    </row>
    <row r="25" spans="5:9">
      <c r="E25" t="s">
        <v>115</v>
      </c>
      <c r="F25" t="s">
        <v>22</v>
      </c>
    </row>
    <row r="26" spans="5:9">
      <c r="E26" t="s">
        <v>17</v>
      </c>
      <c r="F26" t="s">
        <v>21</v>
      </c>
    </row>
    <row r="27" spans="5:9">
      <c r="E27" t="s">
        <v>78</v>
      </c>
      <c r="F27" t="s">
        <v>21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2280-53D5-4131-AC20-EF188B2B9EE5}">
  <sheetPr>
    <tabColor theme="4" tint="0.59999389629810485"/>
  </sheetPr>
  <dimension ref="A1:F16"/>
  <sheetViews>
    <sheetView workbookViewId="0">
      <selection activeCell="L8" sqref="L8"/>
    </sheetView>
  </sheetViews>
  <sheetFormatPr defaultColWidth="8.875" defaultRowHeight="15.75"/>
  <cols>
    <col min="1" max="1" width="33.625" customWidth="1"/>
    <col min="2" max="2" width="11.875" customWidth="1"/>
    <col min="3" max="3" width="25.375" customWidth="1"/>
    <col min="4" max="4" width="18.125" customWidth="1"/>
    <col min="5" max="5" width="31" customWidth="1"/>
    <col min="6" max="6" width="12.625" customWidth="1"/>
  </cols>
  <sheetData>
    <row r="1" spans="1:6" ht="21.95" customHeight="1">
      <c r="A1" s="58" t="s">
        <v>93</v>
      </c>
      <c r="B1" s="3"/>
      <c r="D1" s="3"/>
      <c r="E1" s="4"/>
    </row>
    <row r="2" spans="1:6" ht="30">
      <c r="A2" s="56" t="s">
        <v>111</v>
      </c>
      <c r="B2" s="57" t="s">
        <v>112</v>
      </c>
      <c r="C2" s="57" t="s">
        <v>108</v>
      </c>
      <c r="D2" s="56" t="s">
        <v>107</v>
      </c>
      <c r="E2" s="70" t="s">
        <v>109</v>
      </c>
      <c r="F2" s="70" t="s">
        <v>110</v>
      </c>
    </row>
    <row r="3" spans="1:6" ht="36">
      <c r="A3" s="116" t="s">
        <v>94</v>
      </c>
      <c r="B3" s="59" t="s">
        <v>27</v>
      </c>
      <c r="C3" s="60"/>
      <c r="D3" s="59" t="s">
        <v>28</v>
      </c>
      <c r="E3" s="62" t="s">
        <v>83</v>
      </c>
      <c r="F3" s="71"/>
    </row>
    <row r="4" spans="1:6" ht="36">
      <c r="A4" s="117"/>
      <c r="B4" s="59" t="s">
        <v>29</v>
      </c>
      <c r="C4" s="60"/>
      <c r="D4" s="59" t="s">
        <v>30</v>
      </c>
      <c r="E4" s="62" t="s">
        <v>84</v>
      </c>
      <c r="F4" s="71"/>
    </row>
    <row r="5" spans="1:6" ht="48">
      <c r="A5" s="118"/>
      <c r="B5" s="59" t="s">
        <v>31</v>
      </c>
      <c r="C5" s="60"/>
      <c r="D5" s="59" t="s">
        <v>32</v>
      </c>
      <c r="E5" s="62" t="s">
        <v>105</v>
      </c>
      <c r="F5" s="71"/>
    </row>
    <row r="6" spans="1:6" ht="71.25" customHeight="1">
      <c r="A6" s="116" t="s">
        <v>106</v>
      </c>
      <c r="B6" s="59" t="s">
        <v>33</v>
      </c>
      <c r="C6" s="59" t="s">
        <v>34</v>
      </c>
      <c r="D6" s="59" t="s">
        <v>85</v>
      </c>
      <c r="E6" s="62" t="s">
        <v>86</v>
      </c>
      <c r="F6" s="71"/>
    </row>
    <row r="7" spans="1:6" ht="42.75">
      <c r="A7" s="117"/>
      <c r="B7" s="59" t="s">
        <v>35</v>
      </c>
      <c r="C7" s="59" t="s">
        <v>34</v>
      </c>
      <c r="D7" s="59" t="s">
        <v>36</v>
      </c>
      <c r="E7" s="62" t="s">
        <v>87</v>
      </c>
      <c r="F7" s="71"/>
    </row>
    <row r="8" spans="1:6" ht="42.75">
      <c r="A8" s="117"/>
      <c r="B8" s="59" t="s">
        <v>37</v>
      </c>
      <c r="C8" s="59" t="s">
        <v>34</v>
      </c>
      <c r="D8" s="59" t="s">
        <v>38</v>
      </c>
      <c r="E8" s="62" t="s">
        <v>88</v>
      </c>
      <c r="F8" s="71"/>
    </row>
    <row r="9" spans="1:6" ht="42.75">
      <c r="A9" s="118"/>
      <c r="B9" s="59" t="s">
        <v>89</v>
      </c>
      <c r="C9" s="59" t="s">
        <v>90</v>
      </c>
      <c r="D9" s="59" t="s">
        <v>91</v>
      </c>
      <c r="E9" s="62" t="s">
        <v>92</v>
      </c>
      <c r="F9" s="71"/>
    </row>
    <row r="10" spans="1:6">
      <c r="A10" s="119" t="s">
        <v>95</v>
      </c>
      <c r="B10" s="115" t="s">
        <v>69</v>
      </c>
      <c r="C10" s="114">
        <v>2</v>
      </c>
      <c r="D10" s="115" t="s">
        <v>69</v>
      </c>
      <c r="E10" s="63" t="s">
        <v>96</v>
      </c>
      <c r="F10" s="71"/>
    </row>
    <row r="11" spans="1:6">
      <c r="A11" s="120"/>
      <c r="B11" s="115"/>
      <c r="C11" s="114"/>
      <c r="D11" s="115"/>
      <c r="E11" s="64" t="s">
        <v>97</v>
      </c>
      <c r="F11" s="71"/>
    </row>
    <row r="12" spans="1:6">
      <c r="A12" s="120"/>
      <c r="B12" s="115"/>
      <c r="C12" s="114"/>
      <c r="D12" s="115"/>
      <c r="E12" s="65" t="s">
        <v>98</v>
      </c>
      <c r="F12" s="71"/>
    </row>
    <row r="13" spans="1:6">
      <c r="A13" s="120"/>
      <c r="B13" s="115" t="s">
        <v>70</v>
      </c>
      <c r="C13" s="114">
        <v>8</v>
      </c>
      <c r="D13" s="115" t="s">
        <v>70</v>
      </c>
      <c r="E13" s="66" t="s">
        <v>79</v>
      </c>
      <c r="F13" s="72" t="s">
        <v>99</v>
      </c>
    </row>
    <row r="14" spans="1:6">
      <c r="A14" s="120"/>
      <c r="B14" s="115"/>
      <c r="C14" s="114"/>
      <c r="D14" s="115"/>
      <c r="E14" s="67" t="s">
        <v>80</v>
      </c>
      <c r="F14" s="73" t="s">
        <v>100</v>
      </c>
    </row>
    <row r="15" spans="1:6">
      <c r="A15" s="120"/>
      <c r="B15" s="115"/>
      <c r="C15" s="114"/>
      <c r="D15" s="115"/>
      <c r="E15" s="68" t="s">
        <v>81</v>
      </c>
      <c r="F15" s="74" t="s">
        <v>101</v>
      </c>
    </row>
    <row r="16" spans="1:6" ht="26.1" customHeight="1">
      <c r="A16" s="121"/>
      <c r="B16" s="61" t="s">
        <v>71</v>
      </c>
      <c r="C16" s="61">
        <v>8</v>
      </c>
      <c r="D16" s="61" t="s">
        <v>71</v>
      </c>
      <c r="E16" s="69" t="s">
        <v>82</v>
      </c>
      <c r="F16" s="75" t="s">
        <v>102</v>
      </c>
    </row>
  </sheetData>
  <mergeCells count="9">
    <mergeCell ref="C10:C12"/>
    <mergeCell ref="D10:D12"/>
    <mergeCell ref="C13:C15"/>
    <mergeCell ref="D13:D15"/>
    <mergeCell ref="A3:A5"/>
    <mergeCell ref="A6:A9"/>
    <mergeCell ref="A10:A16"/>
    <mergeCell ref="B10:B12"/>
    <mergeCell ref="B13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10X Form To Be Completed </vt:lpstr>
      <vt:lpstr>Tables</vt:lpstr>
      <vt:lpstr>Sequencers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Tzu-Wen Wang</cp:lastModifiedBy>
  <dcterms:created xsi:type="dcterms:W3CDTF">2022-12-16T00:33:41Z</dcterms:created>
  <dcterms:modified xsi:type="dcterms:W3CDTF">2024-04-19T20:56:13Z</dcterms:modified>
</cp:coreProperties>
</file>